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EC MUN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J31" i="1"/>
  <c r="I31"/>
  <c r="H31"/>
  <c r="G31"/>
  <c r="F31"/>
  <c r="E31"/>
  <c r="D31"/>
  <c r="C31"/>
  <c r="N30"/>
  <c r="M30"/>
  <c r="L30"/>
  <c r="K30"/>
  <c r="N29"/>
  <c r="M29"/>
  <c r="L29"/>
  <c r="K29"/>
  <c r="N28"/>
  <c r="M28"/>
  <c r="L28"/>
  <c r="K28"/>
  <c r="N27"/>
  <c r="M27"/>
  <c r="L27"/>
  <c r="K27"/>
  <c r="N26"/>
  <c r="N31" s="1"/>
  <c r="M26"/>
  <c r="M31" s="1"/>
  <c r="L26"/>
  <c r="L31" s="1"/>
  <c r="K26"/>
  <c r="K31" s="1"/>
  <c r="I16"/>
  <c r="H16"/>
  <c r="G16"/>
  <c r="F16"/>
  <c r="D16"/>
  <c r="C16"/>
  <c r="I15"/>
  <c r="E15"/>
  <c r="I14"/>
  <c r="E14"/>
  <c r="I13"/>
  <c r="E13"/>
  <c r="I12"/>
  <c r="E12"/>
  <c r="I11"/>
  <c r="E11"/>
  <c r="E16" s="1"/>
</calcChain>
</file>

<file path=xl/sharedStrings.xml><?xml version="1.0" encoding="utf-8"?>
<sst xmlns="http://schemas.openxmlformats.org/spreadsheetml/2006/main" count="45" uniqueCount="30">
  <si>
    <t>SISTEMA EDUCATIVO ESTATAL</t>
  </si>
  <si>
    <t>Dirección de Planeación, Programación y Presupuesto</t>
  </si>
  <si>
    <t>Departamento de Información y Estadística Educativa</t>
  </si>
  <si>
    <t>Alumnos, Grupos, Docentes y Escuelas por Municipio</t>
  </si>
  <si>
    <t>Educación Secundaria,  Ciclo Escolar 2015-2016</t>
  </si>
  <si>
    <t>Matrícula en Educación Secundaria,  2015-2016</t>
  </si>
  <si>
    <t>Municipio</t>
  </si>
  <si>
    <t>Alumnos</t>
  </si>
  <si>
    <t>Grupos</t>
  </si>
  <si>
    <t>Docentes</t>
  </si>
  <si>
    <t>Escuelas</t>
  </si>
  <si>
    <t>Hombres</t>
  </si>
  <si>
    <t>Mujeres</t>
  </si>
  <si>
    <t>Total</t>
  </si>
  <si>
    <t xml:space="preserve"> Ensenada</t>
  </si>
  <si>
    <t xml:space="preserve"> Mexicali</t>
  </si>
  <si>
    <t xml:space="preserve"> Tecate</t>
  </si>
  <si>
    <t xml:space="preserve"> Tijuana</t>
  </si>
  <si>
    <t xml:space="preserve"> Playas de   Rosarito</t>
  </si>
  <si>
    <t>Baja California</t>
  </si>
  <si>
    <t>Alumnos, Grupos, Grados, Docentes y Escuelas por Público y Privados</t>
  </si>
  <si>
    <t>Educación Secundaria, Ciclo Escolar 2015-2016</t>
  </si>
  <si>
    <t>Matrícula en Educación Secundaria por Sostenimiento Público y Privado, 2015-2016</t>
  </si>
  <si>
    <t>Públicos</t>
  </si>
  <si>
    <t>Privados</t>
  </si>
  <si>
    <t>Ensenada</t>
  </si>
  <si>
    <t>Mexicali</t>
  </si>
  <si>
    <t>Tecate</t>
  </si>
  <si>
    <t>Tijuana</t>
  </si>
  <si>
    <t>Playas de Rosarito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</si>
</sst>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0.0%"/>
    <numFmt numFmtId="166" formatCode="General_)"/>
  </numFmts>
  <fonts count="1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10"/>
      <color indexed="9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0"/>
      </bottom>
      <diagonal/>
    </border>
  </borders>
  <cellStyleXfs count="98">
    <xf numFmtId="0" fontId="0" fillId="0" borderId="0"/>
    <xf numFmtId="9" fontId="10" fillId="0" borderId="0" applyFont="0" applyFill="0" applyBorder="0" applyAlignment="0" applyProtection="0"/>
    <xf numFmtId="0" fontId="7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6" fontId="15" fillId="0" borderId="0"/>
    <xf numFmtId="166" fontId="15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6" fontId="1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7">
    <xf numFmtId="0" fontId="0" fillId="0" borderId="0" xfId="0"/>
    <xf numFmtId="0" fontId="2" fillId="1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0" fontId="4" fillId="16" borderId="2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 wrapText="1" shrinkToFit="1"/>
    </xf>
    <xf numFmtId="0" fontId="4" fillId="17" borderId="4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 wrapText="1" shrinkToFit="1"/>
    </xf>
    <xf numFmtId="0" fontId="4" fillId="17" borderId="10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4" fillId="17" borderId="12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6" fillId="15" borderId="13" xfId="0" applyNumberFormat="1" applyFont="1" applyFill="1" applyBorder="1" applyAlignment="1">
      <alignment horizontal="center" vertical="center"/>
    </xf>
    <xf numFmtId="3" fontId="8" fillId="15" borderId="14" xfId="2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/>
    </xf>
    <xf numFmtId="165" fontId="0" fillId="0" borderId="0" xfId="1" applyNumberFormat="1" applyFont="1"/>
    <xf numFmtId="0" fontId="5" fillId="18" borderId="0" xfId="0" applyFont="1" applyFill="1" applyBorder="1" applyAlignment="1">
      <alignment horizontal="left" vertical="center"/>
    </xf>
    <xf numFmtId="3" fontId="6" fillId="18" borderId="13" xfId="0" applyNumberFormat="1" applyFont="1" applyFill="1" applyBorder="1" applyAlignment="1">
      <alignment horizontal="center" vertical="center"/>
    </xf>
    <xf numFmtId="3" fontId="6" fillId="18" borderId="0" xfId="0" applyNumberFormat="1" applyFont="1" applyFill="1" applyBorder="1" applyAlignment="1">
      <alignment horizontal="center" vertical="center"/>
    </xf>
    <xf numFmtId="3" fontId="8" fillId="18" borderId="14" xfId="2" applyNumberFormat="1" applyFont="1" applyFill="1" applyBorder="1" applyAlignment="1">
      <alignment horizontal="center" vertical="center" wrapText="1"/>
    </xf>
    <xf numFmtId="3" fontId="6" fillId="18" borderId="15" xfId="0" applyNumberFormat="1" applyFont="1" applyFill="1" applyBorder="1" applyAlignment="1">
      <alignment horizontal="center" vertical="center"/>
    </xf>
    <xf numFmtId="3" fontId="6" fillId="15" borderId="0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9" xfId="0" applyFont="1" applyBorder="1" applyAlignment="1">
      <alignment horizontal="left" vertical="center" wrapText="1"/>
    </xf>
    <xf numFmtId="3" fontId="6" fillId="15" borderId="10" xfId="0" applyNumberFormat="1" applyFont="1" applyFill="1" applyBorder="1" applyAlignment="1">
      <alignment horizontal="center" vertical="center"/>
    </xf>
    <xf numFmtId="3" fontId="6" fillId="15" borderId="9" xfId="0" applyNumberFormat="1" applyFont="1" applyFill="1" applyBorder="1" applyAlignment="1">
      <alignment horizontal="center" vertical="center"/>
    </xf>
    <xf numFmtId="3" fontId="8" fillId="15" borderId="11" xfId="2" applyNumberFormat="1" applyFont="1" applyFill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3" fontId="4" fillId="19" borderId="17" xfId="0" applyNumberFormat="1" applyFont="1" applyFill="1" applyBorder="1" applyAlignment="1">
      <alignment horizontal="center" vertical="center"/>
    </xf>
    <xf numFmtId="3" fontId="4" fillId="19" borderId="16" xfId="0" applyNumberFormat="1" applyFont="1" applyFill="1" applyBorder="1" applyAlignment="1">
      <alignment horizontal="center" vertical="center"/>
    </xf>
    <xf numFmtId="3" fontId="4" fillId="19" borderId="18" xfId="0" applyNumberFormat="1" applyFont="1" applyFill="1" applyBorder="1" applyAlignment="1">
      <alignment horizontal="center" vertical="center"/>
    </xf>
    <xf numFmtId="3" fontId="4" fillId="19" borderId="1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15" borderId="0" xfId="0" applyFont="1" applyFill="1"/>
    <xf numFmtId="0" fontId="3" fillId="15" borderId="0" xfId="0" applyFont="1" applyFill="1" applyAlignment="1">
      <alignment vertical="center"/>
    </xf>
    <xf numFmtId="0" fontId="11" fillId="15" borderId="0" xfId="0" applyFont="1" applyFill="1"/>
    <xf numFmtId="164" fontId="11" fillId="15" borderId="0" xfId="0" applyNumberFormat="1" applyFont="1" applyFill="1"/>
    <xf numFmtId="0" fontId="12" fillId="16" borderId="2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17" borderId="5" xfId="0" applyFont="1" applyFill="1" applyBorder="1" applyAlignment="1">
      <alignment horizontal="center" vertical="center"/>
    </xf>
    <xf numFmtId="0" fontId="12" fillId="17" borderId="6" xfId="0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horizontal="center" vertical="center"/>
    </xf>
    <xf numFmtId="0" fontId="12" fillId="17" borderId="14" xfId="0" applyFont="1" applyFill="1" applyBorder="1" applyAlignment="1">
      <alignment horizontal="center" vertical="center"/>
    </xf>
    <xf numFmtId="0" fontId="8" fillId="15" borderId="0" xfId="3" applyFont="1" applyFill="1" applyBorder="1" applyAlignment="1">
      <alignment horizontal="center" vertical="center" wrapText="1"/>
    </xf>
    <xf numFmtId="3" fontId="13" fillId="15" borderId="13" xfId="3" applyNumberFormat="1" applyFont="1" applyFill="1" applyBorder="1" applyAlignment="1">
      <alignment horizontal="center" vertical="center" wrapText="1"/>
    </xf>
    <xf numFmtId="3" fontId="13" fillId="15" borderId="0" xfId="3" applyNumberFormat="1" applyFont="1" applyFill="1" applyBorder="1" applyAlignment="1">
      <alignment horizontal="center" vertical="center" wrapText="1"/>
    </xf>
    <xf numFmtId="3" fontId="13" fillId="15" borderId="14" xfId="3" applyNumberFormat="1" applyFont="1" applyFill="1" applyBorder="1" applyAlignment="1">
      <alignment horizontal="center" vertical="center" wrapText="1"/>
    </xf>
    <xf numFmtId="3" fontId="8" fillId="15" borderId="0" xfId="3" applyNumberFormat="1" applyFont="1" applyFill="1" applyBorder="1" applyAlignment="1">
      <alignment horizontal="center" vertical="center" wrapText="1"/>
    </xf>
    <xf numFmtId="0" fontId="8" fillId="18" borderId="0" xfId="3" applyFont="1" applyFill="1" applyBorder="1" applyAlignment="1">
      <alignment horizontal="center" vertical="center" wrapText="1"/>
    </xf>
    <xf numFmtId="3" fontId="13" fillId="18" borderId="13" xfId="3" applyNumberFormat="1" applyFont="1" applyFill="1" applyBorder="1" applyAlignment="1">
      <alignment horizontal="center" vertical="center" wrapText="1"/>
    </xf>
    <xf numFmtId="3" fontId="13" fillId="18" borderId="0" xfId="3" applyNumberFormat="1" applyFont="1" applyFill="1" applyBorder="1" applyAlignment="1">
      <alignment horizontal="center" vertical="center" wrapText="1"/>
    </xf>
    <xf numFmtId="3" fontId="13" fillId="18" borderId="14" xfId="3" applyNumberFormat="1" applyFont="1" applyFill="1" applyBorder="1" applyAlignment="1">
      <alignment horizontal="center" vertical="center" wrapText="1"/>
    </xf>
    <xf numFmtId="3" fontId="8" fillId="18" borderId="0" xfId="3" applyNumberFormat="1" applyFont="1" applyFill="1" applyBorder="1" applyAlignment="1">
      <alignment horizontal="center" vertical="center" wrapText="1"/>
    </xf>
    <xf numFmtId="0" fontId="14" fillId="20" borderId="16" xfId="3" applyFont="1" applyFill="1" applyBorder="1" applyAlignment="1">
      <alignment horizontal="center" vertical="center" wrapText="1"/>
    </xf>
    <xf numFmtId="3" fontId="14" fillId="19" borderId="17" xfId="0" applyNumberFormat="1" applyFont="1" applyFill="1" applyBorder="1" applyAlignment="1">
      <alignment horizontal="center" vertical="center"/>
    </xf>
    <xf numFmtId="3" fontId="14" fillId="19" borderId="16" xfId="0" applyNumberFormat="1" applyFont="1" applyFill="1" applyBorder="1" applyAlignment="1">
      <alignment horizontal="center" vertical="center"/>
    </xf>
    <xf numFmtId="3" fontId="14" fillId="19" borderId="18" xfId="0" applyNumberFormat="1" applyFont="1" applyFill="1" applyBorder="1" applyAlignment="1">
      <alignment horizontal="center" vertical="center"/>
    </xf>
    <xf numFmtId="3" fontId="0" fillId="0" borderId="0" xfId="0" applyNumberFormat="1"/>
    <xf numFmtId="9" fontId="0" fillId="0" borderId="0" xfId="1" applyFont="1"/>
  </cellXfs>
  <cellStyles count="98">
    <cellStyle name="20% - Énfasis1 2" xfId="4"/>
    <cellStyle name="20% - Énfasis1 2 2" xfId="5"/>
    <cellStyle name="20% - Énfasis1 3" xfId="6"/>
    <cellStyle name="20% - Énfasis2 2" xfId="7"/>
    <cellStyle name="20% - Énfasis2 2 2" xfId="8"/>
    <cellStyle name="20% - Énfasis2 3" xfId="9"/>
    <cellStyle name="20% - Énfasis3 2" xfId="10"/>
    <cellStyle name="20% - Énfasis3 2 2" xfId="11"/>
    <cellStyle name="20% - Énfasis3 3" xfId="12"/>
    <cellStyle name="20% - Énfasis4 2" xfId="13"/>
    <cellStyle name="20% - Énfasis4 2 2" xfId="14"/>
    <cellStyle name="20% - Énfasis4 3" xfId="15"/>
    <cellStyle name="20% - Énfasis5 2" xfId="16"/>
    <cellStyle name="20% - Énfasis5 2 2" xfId="17"/>
    <cellStyle name="20% - Énfasis5 3" xfId="18"/>
    <cellStyle name="20% - Énfasis6 2" xfId="19"/>
    <cellStyle name="20% - Énfasis6 2 2" xfId="20"/>
    <cellStyle name="20% - Énfasis6 3" xfId="21"/>
    <cellStyle name="40% - Énfasis1 2" xfId="22"/>
    <cellStyle name="40% - Énfasis1 2 2" xfId="23"/>
    <cellStyle name="40% - Énfasis1 3" xfId="24"/>
    <cellStyle name="40% - Énfasis2 2" xfId="25"/>
    <cellStyle name="40% - Énfasis2 2 2" xfId="26"/>
    <cellStyle name="40% - Énfasis2 3" xfId="27"/>
    <cellStyle name="40% - Énfasis3 2" xfId="28"/>
    <cellStyle name="40% - Énfasis3 2 2" xfId="29"/>
    <cellStyle name="40% - Énfasis3 3" xfId="30"/>
    <cellStyle name="40% - Énfasis4 2" xfId="31"/>
    <cellStyle name="40% - Énfasis4 2 2" xfId="32"/>
    <cellStyle name="40% - Énfasis4 3" xfId="33"/>
    <cellStyle name="40% - Énfasis5 2" xfId="34"/>
    <cellStyle name="40% - Énfasis5 2 2" xfId="35"/>
    <cellStyle name="40% - Énfasis5 3" xfId="36"/>
    <cellStyle name="40% - Énfasis6 2" xfId="37"/>
    <cellStyle name="40% - Énfasis6 2 2" xfId="38"/>
    <cellStyle name="40% - Énfasis6 3" xfId="39"/>
    <cellStyle name="Millares 2" xfId="40"/>
    <cellStyle name="Millares 2 2" xfId="41"/>
    <cellStyle name="Millares 3" xfId="42"/>
    <cellStyle name="Millares 4" xfId="43"/>
    <cellStyle name="Normal" xfId="0" builtinId="0"/>
    <cellStyle name="Normal 10" xfId="44"/>
    <cellStyle name="Normal 10 2" xfId="45"/>
    <cellStyle name="Normal 11" xfId="46"/>
    <cellStyle name="Normal 11 2" xfId="47"/>
    <cellStyle name="Normal 11 2 2" xfId="48"/>
    <cellStyle name="Normal 11 3" xfId="49"/>
    <cellStyle name="Normal 12" xfId="50"/>
    <cellStyle name="Normal 12 2" xfId="51"/>
    <cellStyle name="Normal 13" xfId="52"/>
    <cellStyle name="Normal 13 2" xfId="53"/>
    <cellStyle name="Normal 14" xfId="54"/>
    <cellStyle name="Normal 14 2" xfId="55"/>
    <cellStyle name="Normal 15" xfId="56"/>
    <cellStyle name="Normal 15 2" xfId="57"/>
    <cellStyle name="Normal 16" xfId="58"/>
    <cellStyle name="Normal 16 2" xfId="59"/>
    <cellStyle name="Normal 17" xfId="60"/>
    <cellStyle name="Normal 17 2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 3 2" xfId="68"/>
    <cellStyle name="Normal 2 4" xfId="69"/>
    <cellStyle name="Normal 2 5" xfId="70"/>
    <cellStyle name="Normal 2 5 2" xfId="71"/>
    <cellStyle name="Normal 2 6" xfId="72"/>
    <cellStyle name="Normal 2 6 2" xfId="73"/>
    <cellStyle name="Normal 2 7" xfId="74"/>
    <cellStyle name="Normal 2 7 2" xfId="75"/>
    <cellStyle name="Normal 3" xfId="76"/>
    <cellStyle name="Normal 3 2" xfId="77"/>
    <cellStyle name="Normal 4" xfId="78"/>
    <cellStyle name="Normal 4 2" xfId="79"/>
    <cellStyle name="Normal 5" xfId="80"/>
    <cellStyle name="Normal 5 2" xfId="81"/>
    <cellStyle name="Normal 6" xfId="82"/>
    <cellStyle name="Normal 6 2" xfId="83"/>
    <cellStyle name="Normal 7" xfId="84"/>
    <cellStyle name="Normal 7 2" xfId="85"/>
    <cellStyle name="Normal 8" xfId="86"/>
    <cellStyle name="Normal 9" xfId="87"/>
    <cellStyle name="Normal 9 2" xfId="88"/>
    <cellStyle name="Normal_Hoja1" xfId="3"/>
    <cellStyle name="Normal_Municipio" xfId="2"/>
    <cellStyle name="Notas 2" xfId="89"/>
    <cellStyle name="Notas 2 2" xfId="90"/>
    <cellStyle name="Notas 3" xfId="91"/>
    <cellStyle name="Notas 3 2" xfId="92"/>
    <cellStyle name="Porcentaje 2" xfId="93"/>
    <cellStyle name="Porcentaje 3" xfId="94"/>
    <cellStyle name="Porcentaje 3 2" xfId="95"/>
    <cellStyle name="Porcentual" xfId="1" builtinId="5"/>
    <cellStyle name="Porcentual 2" xfId="96"/>
    <cellStyle name="Porcentual 3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showGridLines="0" tabSelected="1" workbookViewId="0">
      <selection activeCell="M35" sqref="M35"/>
    </sheetView>
  </sheetViews>
  <sheetFormatPr baseColWidth="10" defaultColWidth="11.42578125" defaultRowHeight="12.75"/>
  <cols>
    <col min="1" max="1" width="6.42578125" customWidth="1"/>
    <col min="2" max="2" width="14.85546875" customWidth="1"/>
    <col min="3" max="8" width="10.85546875" customWidth="1"/>
    <col min="9" max="9" width="10.85546875" style="5" customWidth="1"/>
    <col min="10" max="14" width="10.85546875" customWidth="1"/>
    <col min="23" max="23" width="28.140625" customWidth="1"/>
    <col min="24" max="24" width="26.140625" customWidth="1"/>
    <col min="25" max="25" width="23.140625" bestFit="1" customWidth="1"/>
    <col min="26" max="26" width="22.140625" bestFit="1" customWidth="1"/>
    <col min="27" max="27" width="21" bestFit="1" customWidth="1"/>
    <col min="28" max="28" width="28.140625" bestFit="1" customWidth="1"/>
    <col min="29" max="29" width="26.140625" bestFit="1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3" customFormat="1" ht="11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2" s="3" customFormat="1" ht="11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12" s="3" customFormat="1" ht="11.25">
      <c r="A4" s="4"/>
      <c r="B4" s="4"/>
      <c r="C4" s="4"/>
      <c r="D4" s="4"/>
      <c r="E4" s="4"/>
      <c r="F4" s="4"/>
      <c r="G4" s="4"/>
      <c r="H4" s="4"/>
      <c r="I4" s="4"/>
    </row>
    <row r="5" spans="1:12" s="3" customFormat="1" ht="11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12" s="3" customFormat="1" ht="11.25">
      <c r="A6" s="2" t="s">
        <v>4</v>
      </c>
      <c r="B6" s="2"/>
      <c r="C6" s="2"/>
      <c r="D6" s="2"/>
      <c r="E6" s="2"/>
      <c r="F6" s="2"/>
      <c r="G6" s="2"/>
      <c r="H6" s="2"/>
      <c r="I6" s="2"/>
    </row>
    <row r="7" spans="1:12" ht="13.5" thickBot="1"/>
    <row r="8" spans="1:12" ht="18" customHeight="1" thickTop="1" thickBot="1">
      <c r="B8" s="6" t="s">
        <v>5</v>
      </c>
      <c r="C8" s="6"/>
      <c r="D8" s="6"/>
      <c r="E8" s="6"/>
      <c r="F8" s="6"/>
      <c r="G8" s="6"/>
      <c r="H8" s="6"/>
    </row>
    <row r="9" spans="1:12" ht="18" customHeight="1" thickTop="1" thickBot="1">
      <c r="B9" s="7" t="s">
        <v>6</v>
      </c>
      <c r="C9" s="8" t="s">
        <v>7</v>
      </c>
      <c r="D9" s="9"/>
      <c r="E9" s="10"/>
      <c r="F9" s="11" t="s">
        <v>8</v>
      </c>
      <c r="G9" s="12" t="s">
        <v>9</v>
      </c>
      <c r="H9" s="13" t="s">
        <v>10</v>
      </c>
    </row>
    <row r="10" spans="1:12" ht="25.5" customHeight="1" thickTop="1" thickBot="1">
      <c r="B10" s="14"/>
      <c r="C10" s="15" t="s">
        <v>11</v>
      </c>
      <c r="D10" s="16" t="s">
        <v>12</v>
      </c>
      <c r="E10" s="17" t="s">
        <v>13</v>
      </c>
      <c r="F10" s="18"/>
      <c r="G10" s="19"/>
      <c r="H10" s="20"/>
    </row>
    <row r="11" spans="1:12" ht="21.75" customHeight="1" thickTop="1">
      <c r="B11" s="21" t="s">
        <v>14</v>
      </c>
      <c r="C11" s="22">
        <v>15165</v>
      </c>
      <c r="D11" s="22">
        <v>14975</v>
      </c>
      <c r="E11" s="23">
        <f>SUM(C11:D11)</f>
        <v>30140</v>
      </c>
      <c r="F11" s="22">
        <v>1084</v>
      </c>
      <c r="G11" s="22">
        <v>2175</v>
      </c>
      <c r="H11" s="22">
        <v>149</v>
      </c>
      <c r="I11" s="24">
        <f t="shared" ref="I11:I16" si="0">C11/$C$16*100</f>
        <v>15.333670374115268</v>
      </c>
      <c r="L11" s="25"/>
    </row>
    <row r="12" spans="1:12" ht="21.75" customHeight="1">
      <c r="B12" s="26" t="s">
        <v>15</v>
      </c>
      <c r="C12" s="27">
        <v>27996</v>
      </c>
      <c r="D12" s="28">
        <v>27568</v>
      </c>
      <c r="E12" s="29">
        <f t="shared" ref="E12:E15" si="1">SUM(C12:D12)</f>
        <v>55564</v>
      </c>
      <c r="F12" s="30">
        <v>1806</v>
      </c>
      <c r="G12" s="28">
        <v>4591</v>
      </c>
      <c r="H12" s="27">
        <v>182</v>
      </c>
      <c r="I12" s="24">
        <f t="shared" si="0"/>
        <v>28.307381193124371</v>
      </c>
      <c r="L12" s="25"/>
    </row>
    <row r="13" spans="1:12" ht="21.75" customHeight="1">
      <c r="B13" s="21" t="s">
        <v>16</v>
      </c>
      <c r="C13" s="22">
        <v>3182</v>
      </c>
      <c r="D13" s="31">
        <v>3087</v>
      </c>
      <c r="E13" s="23">
        <f t="shared" si="1"/>
        <v>6269</v>
      </c>
      <c r="F13" s="32">
        <v>206</v>
      </c>
      <c r="G13" s="33">
        <v>464</v>
      </c>
      <c r="H13" s="34">
        <v>25</v>
      </c>
      <c r="I13" s="24">
        <f t="shared" si="0"/>
        <v>3.2173913043478262</v>
      </c>
      <c r="L13" s="25"/>
    </row>
    <row r="14" spans="1:12" ht="21.75" customHeight="1">
      <c r="B14" s="26" t="s">
        <v>17</v>
      </c>
      <c r="C14" s="27">
        <v>49106</v>
      </c>
      <c r="D14" s="28">
        <v>48678</v>
      </c>
      <c r="E14" s="29">
        <f t="shared" si="1"/>
        <v>97784</v>
      </c>
      <c r="F14" s="30">
        <v>3004</v>
      </c>
      <c r="G14" s="28">
        <v>6183</v>
      </c>
      <c r="H14" s="27">
        <v>286</v>
      </c>
      <c r="I14" s="24">
        <f t="shared" si="0"/>
        <v>49.652173913043477</v>
      </c>
      <c r="K14" s="35"/>
      <c r="L14" s="25"/>
    </row>
    <row r="15" spans="1:12" ht="27.75" customHeight="1" thickBot="1">
      <c r="B15" s="36" t="s">
        <v>18</v>
      </c>
      <c r="C15" s="37">
        <v>3451</v>
      </c>
      <c r="D15" s="38">
        <v>3496</v>
      </c>
      <c r="E15" s="39">
        <f t="shared" si="1"/>
        <v>6947</v>
      </c>
      <c r="F15" s="40">
        <v>230</v>
      </c>
      <c r="G15" s="41">
        <v>502</v>
      </c>
      <c r="H15" s="42">
        <v>28</v>
      </c>
      <c r="I15" s="24">
        <f t="shared" si="0"/>
        <v>3.4893832153690596</v>
      </c>
      <c r="L15" s="25"/>
    </row>
    <row r="16" spans="1:12" ht="27" customHeight="1" thickTop="1" thickBot="1">
      <c r="B16" s="43" t="s">
        <v>19</v>
      </c>
      <c r="C16" s="44">
        <f>SUM(C11:C15)</f>
        <v>98900</v>
      </c>
      <c r="D16" s="45">
        <f t="shared" ref="D16:H16" si="2">SUM(D11:D15)</f>
        <v>97804</v>
      </c>
      <c r="E16" s="46">
        <f t="shared" si="2"/>
        <v>196704</v>
      </c>
      <c r="F16" s="47">
        <f t="shared" si="2"/>
        <v>6330</v>
      </c>
      <c r="G16" s="45">
        <f t="shared" si="2"/>
        <v>13915</v>
      </c>
      <c r="H16" s="44">
        <f t="shared" si="2"/>
        <v>670</v>
      </c>
      <c r="I16" s="24">
        <f t="shared" si="0"/>
        <v>100</v>
      </c>
    </row>
    <row r="17" spans="2:14" ht="13.5" thickTop="1"/>
    <row r="18" spans="2:14">
      <c r="B18" s="35"/>
    </row>
    <row r="20" spans="2:14">
      <c r="B20" s="48" t="s">
        <v>20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</row>
    <row r="21" spans="2:14">
      <c r="B21" s="50"/>
      <c r="C21" s="1" t="s">
        <v>21</v>
      </c>
      <c r="D21" s="1"/>
      <c r="E21" s="1"/>
      <c r="F21" s="1"/>
      <c r="G21" s="1"/>
      <c r="H21" s="1"/>
      <c r="I21" s="1"/>
      <c r="J21" s="1"/>
      <c r="K21" s="1"/>
      <c r="L21" s="1"/>
      <c r="M21" s="50"/>
      <c r="N21" s="50"/>
    </row>
    <row r="22" spans="2:14" ht="13.5" thickBot="1">
      <c r="B22" s="51"/>
      <c r="C22" s="51"/>
      <c r="D22" s="51"/>
      <c r="E22" s="51"/>
      <c r="F22" s="51"/>
      <c r="G22" s="51"/>
      <c r="H22" s="51"/>
      <c r="I22" s="52"/>
      <c r="J22" s="51"/>
      <c r="K22" s="51"/>
      <c r="L22" s="51"/>
      <c r="M22" s="51"/>
      <c r="N22" s="51"/>
    </row>
    <row r="23" spans="2:14" ht="23.25" customHeight="1" thickTop="1" thickBot="1">
      <c r="B23" s="53" t="s">
        <v>22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2:14" ht="15" customHeight="1" thickTop="1" thickBot="1">
      <c r="B24" s="54" t="s">
        <v>6</v>
      </c>
      <c r="C24" s="55" t="s">
        <v>23</v>
      </c>
      <c r="D24" s="56"/>
      <c r="E24" s="56"/>
      <c r="F24" s="57"/>
      <c r="G24" s="56" t="s">
        <v>24</v>
      </c>
      <c r="H24" s="56"/>
      <c r="I24" s="56"/>
      <c r="J24" s="57"/>
      <c r="K24" s="56" t="s">
        <v>13</v>
      </c>
      <c r="L24" s="56"/>
      <c r="M24" s="56"/>
      <c r="N24" s="56"/>
    </row>
    <row r="25" spans="2:14" ht="23.25" customHeight="1" thickTop="1">
      <c r="B25" s="54"/>
      <c r="C25" s="58" t="s">
        <v>7</v>
      </c>
      <c r="D25" s="59" t="s">
        <v>8</v>
      </c>
      <c r="E25" s="59" t="s">
        <v>9</v>
      </c>
      <c r="F25" s="60" t="s">
        <v>10</v>
      </c>
      <c r="G25" s="59" t="s">
        <v>7</v>
      </c>
      <c r="H25" s="59" t="s">
        <v>8</v>
      </c>
      <c r="I25" s="59" t="s">
        <v>9</v>
      </c>
      <c r="J25" s="60" t="s">
        <v>10</v>
      </c>
      <c r="K25" s="59" t="s">
        <v>7</v>
      </c>
      <c r="L25" s="59" t="s">
        <v>8</v>
      </c>
      <c r="M25" s="59" t="s">
        <v>9</v>
      </c>
      <c r="N25" s="59" t="s">
        <v>10</v>
      </c>
    </row>
    <row r="26" spans="2:14" ht="23.25" customHeight="1">
      <c r="B26" s="61" t="s">
        <v>25</v>
      </c>
      <c r="C26" s="62">
        <v>28245</v>
      </c>
      <c r="D26" s="63">
        <v>1000</v>
      </c>
      <c r="E26" s="63">
        <v>1883</v>
      </c>
      <c r="F26" s="64">
        <v>124</v>
      </c>
      <c r="G26" s="63">
        <v>1895</v>
      </c>
      <c r="H26" s="63">
        <v>84</v>
      </c>
      <c r="I26" s="63">
        <v>292</v>
      </c>
      <c r="J26" s="64">
        <v>25</v>
      </c>
      <c r="K26" s="65">
        <f>C26+G26</f>
        <v>30140</v>
      </c>
      <c r="L26" s="65">
        <f t="shared" ref="L26:N30" si="3">D26+H26</f>
        <v>1084</v>
      </c>
      <c r="M26" s="65">
        <f t="shared" si="3"/>
        <v>2175</v>
      </c>
      <c r="N26" s="65">
        <f t="shared" si="3"/>
        <v>149</v>
      </c>
    </row>
    <row r="27" spans="2:14" ht="23.25" customHeight="1">
      <c r="B27" s="66" t="s">
        <v>26</v>
      </c>
      <c r="C27" s="67">
        <v>50848</v>
      </c>
      <c r="D27" s="68">
        <v>1622</v>
      </c>
      <c r="E27" s="68">
        <v>4058</v>
      </c>
      <c r="F27" s="69">
        <v>147</v>
      </c>
      <c r="G27" s="68">
        <v>4716</v>
      </c>
      <c r="H27" s="68">
        <v>184</v>
      </c>
      <c r="I27" s="68">
        <v>533</v>
      </c>
      <c r="J27" s="69">
        <v>35</v>
      </c>
      <c r="K27" s="70">
        <f t="shared" ref="K27:K30" si="4">C27+G27</f>
        <v>55564</v>
      </c>
      <c r="L27" s="70">
        <f t="shared" si="3"/>
        <v>1806</v>
      </c>
      <c r="M27" s="70">
        <f t="shared" si="3"/>
        <v>4591</v>
      </c>
      <c r="N27" s="70">
        <f t="shared" si="3"/>
        <v>182</v>
      </c>
    </row>
    <row r="28" spans="2:14" ht="23.25" customHeight="1">
      <c r="B28" s="61" t="s">
        <v>27</v>
      </c>
      <c r="C28" s="62">
        <v>5963</v>
      </c>
      <c r="D28" s="63">
        <v>194</v>
      </c>
      <c r="E28" s="63">
        <v>415</v>
      </c>
      <c r="F28" s="64">
        <v>21</v>
      </c>
      <c r="G28" s="63">
        <v>306</v>
      </c>
      <c r="H28" s="63">
        <v>12</v>
      </c>
      <c r="I28" s="63">
        <v>49</v>
      </c>
      <c r="J28" s="64">
        <v>4</v>
      </c>
      <c r="K28" s="65">
        <f t="shared" si="4"/>
        <v>6269</v>
      </c>
      <c r="L28" s="65">
        <f t="shared" si="3"/>
        <v>206</v>
      </c>
      <c r="M28" s="65">
        <f t="shared" si="3"/>
        <v>464</v>
      </c>
      <c r="N28" s="65">
        <f t="shared" si="3"/>
        <v>25</v>
      </c>
    </row>
    <row r="29" spans="2:14" ht="23.25" customHeight="1">
      <c r="B29" s="66" t="s">
        <v>28</v>
      </c>
      <c r="C29" s="67">
        <v>87330</v>
      </c>
      <c r="D29" s="68">
        <v>2577</v>
      </c>
      <c r="E29" s="68">
        <v>5013</v>
      </c>
      <c r="F29" s="69">
        <v>180</v>
      </c>
      <c r="G29" s="68">
        <v>10454</v>
      </c>
      <c r="H29" s="68">
        <v>427</v>
      </c>
      <c r="I29" s="68">
        <v>1170</v>
      </c>
      <c r="J29" s="69">
        <v>106</v>
      </c>
      <c r="K29" s="70">
        <f t="shared" si="4"/>
        <v>97784</v>
      </c>
      <c r="L29" s="70">
        <f t="shared" si="3"/>
        <v>3004</v>
      </c>
      <c r="M29" s="70">
        <f t="shared" si="3"/>
        <v>6183</v>
      </c>
      <c r="N29" s="70">
        <f t="shared" si="3"/>
        <v>286</v>
      </c>
    </row>
    <row r="30" spans="2:14" ht="23.25" customHeight="1">
      <c r="B30" s="61" t="s">
        <v>29</v>
      </c>
      <c r="C30" s="62">
        <v>6092</v>
      </c>
      <c r="D30" s="63">
        <v>189</v>
      </c>
      <c r="E30" s="63">
        <v>393</v>
      </c>
      <c r="F30" s="64">
        <v>16</v>
      </c>
      <c r="G30" s="63">
        <v>855</v>
      </c>
      <c r="H30" s="63">
        <v>41</v>
      </c>
      <c r="I30" s="63">
        <v>109</v>
      </c>
      <c r="J30" s="64">
        <v>12</v>
      </c>
      <c r="K30" s="65">
        <f t="shared" si="4"/>
        <v>6947</v>
      </c>
      <c r="L30" s="65">
        <f t="shared" si="3"/>
        <v>230</v>
      </c>
      <c r="M30" s="65">
        <f t="shared" si="3"/>
        <v>502</v>
      </c>
      <c r="N30" s="65">
        <f t="shared" si="3"/>
        <v>28</v>
      </c>
    </row>
    <row r="31" spans="2:14" ht="23.25" customHeight="1" thickBot="1">
      <c r="B31" s="71" t="s">
        <v>19</v>
      </c>
      <c r="C31" s="72">
        <f>SUM(C26:C30)</f>
        <v>178478</v>
      </c>
      <c r="D31" s="73">
        <f t="shared" ref="D31:N31" si="5">SUM(D26:D30)</f>
        <v>5582</v>
      </c>
      <c r="E31" s="73">
        <f t="shared" si="5"/>
        <v>11762</v>
      </c>
      <c r="F31" s="74">
        <f t="shared" si="5"/>
        <v>488</v>
      </c>
      <c r="G31" s="73">
        <f t="shared" si="5"/>
        <v>18226</v>
      </c>
      <c r="H31" s="73">
        <f t="shared" si="5"/>
        <v>748</v>
      </c>
      <c r="I31" s="73">
        <f t="shared" si="5"/>
        <v>2153</v>
      </c>
      <c r="J31" s="74">
        <f t="shared" si="5"/>
        <v>182</v>
      </c>
      <c r="K31" s="73">
        <f t="shared" si="5"/>
        <v>196704</v>
      </c>
      <c r="L31" s="73">
        <f t="shared" si="5"/>
        <v>6330</v>
      </c>
      <c r="M31" s="73">
        <f t="shared" si="5"/>
        <v>13915</v>
      </c>
      <c r="N31" s="73">
        <f t="shared" si="5"/>
        <v>670</v>
      </c>
    </row>
    <row r="32" spans="2:14" ht="13.5" thickTop="1"/>
    <row r="34" spans="5:7">
      <c r="E34" s="35"/>
      <c r="F34" s="75"/>
      <c r="G34" s="76"/>
    </row>
  </sheetData>
  <mergeCells count="18">
    <mergeCell ref="C21:L21"/>
    <mergeCell ref="B23:N23"/>
    <mergeCell ref="B24:B25"/>
    <mergeCell ref="C24:F24"/>
    <mergeCell ref="G24:J24"/>
    <mergeCell ref="K24:N24"/>
    <mergeCell ref="B9:B10"/>
    <mergeCell ref="C9:E9"/>
    <mergeCell ref="F9:F10"/>
    <mergeCell ref="G9:G10"/>
    <mergeCell ref="H9:H10"/>
    <mergeCell ref="B20:M20"/>
    <mergeCell ref="A1:I1"/>
    <mergeCell ref="A2:I2"/>
    <mergeCell ref="A3:I3"/>
    <mergeCell ref="A5:I5"/>
    <mergeCell ref="A6:I6"/>
    <mergeCell ref="B8:H8"/>
  </mergeCells>
  <pageMargins left="0.74803149606299213" right="0.74803149606299213" top="0.4" bottom="0.55000000000000004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 MUN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2016-03-03T22:37:40Z</dcterms:created>
  <dcterms:modified xsi:type="dcterms:W3CDTF">2016-03-03T22:38:02Z</dcterms:modified>
</cp:coreProperties>
</file>